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kncz.sharepoint.com/sites/DATA/Sdilene dokumenty/07-Obchodní/01 Souteze/VER_ZAKAZKY/2025/VZ ostatní/xxx NOŘ_Reagencie k biochemickým analyzátorům Cheb/Zadávací dokumentace (ver. 13.10.2025)/"/>
    </mc:Choice>
  </mc:AlternateContent>
  <xr:revisionPtr revIDLastSave="369" documentId="13_ncr:1_{19C36F67-E609-4EF1-A23A-1D587F1E57D4}" xr6:coauthVersionLast="47" xr6:coauthVersionMax="47" xr10:uidLastSave="{4C4A02AF-A8E5-4F30-BCD0-728D35BB9531}"/>
  <bookViews>
    <workbookView xWindow="-120" yWindow="-120" windowWidth="29040" windowHeight="15720" tabRatio="813" xr2:uid="{00000000-000D-0000-FFFF-FFFF00000000}"/>
  </bookViews>
  <sheets>
    <sheet name="cenová nabídka" sheetId="1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6" i="18" l="1"/>
  <c r="H69" i="18" s="1"/>
  <c r="H72" i="18" s="1"/>
  <c r="I72" i="18" s="1"/>
  <c r="H67" i="18"/>
  <c r="H70" i="18" s="1"/>
  <c r="I70" i="18" s="1"/>
  <c r="I69" i="18" l="1"/>
  <c r="I67" i="18"/>
  <c r="I66" i="18"/>
  <c r="G25" i="18"/>
  <c r="I25" i="18" s="1"/>
  <c r="H25" i="18"/>
  <c r="G26" i="18"/>
  <c r="I26" i="18" s="1"/>
  <c r="H26" i="18"/>
  <c r="G27" i="18"/>
  <c r="I27" i="18" s="1"/>
  <c r="H27" i="18"/>
  <c r="G28" i="18"/>
  <c r="I28" i="18" s="1"/>
  <c r="H28" i="18"/>
  <c r="G29" i="18"/>
  <c r="I29" i="18" s="1"/>
  <c r="H29" i="18"/>
  <c r="G30" i="18"/>
  <c r="I30" i="18" s="1"/>
  <c r="H30" i="18"/>
  <c r="G31" i="18"/>
  <c r="I31" i="18" s="1"/>
  <c r="H31" i="18"/>
  <c r="G32" i="18"/>
  <c r="I32" i="18" s="1"/>
  <c r="H32" i="18"/>
  <c r="G33" i="18"/>
  <c r="I33" i="18" s="1"/>
  <c r="H33" i="18"/>
  <c r="G34" i="18"/>
  <c r="I34" i="18" s="1"/>
  <c r="H34" i="18"/>
  <c r="G35" i="18"/>
  <c r="I35" i="18" s="1"/>
  <c r="H35" i="18"/>
  <c r="G36" i="18"/>
  <c r="I36" i="18" s="1"/>
  <c r="H36" i="18"/>
  <c r="G37" i="18"/>
  <c r="I37" i="18" s="1"/>
  <c r="H37" i="18"/>
  <c r="G38" i="18"/>
  <c r="I38" i="18" s="1"/>
  <c r="H38" i="18"/>
  <c r="G39" i="18"/>
  <c r="I39" i="18" s="1"/>
  <c r="H39" i="18"/>
  <c r="G40" i="18"/>
  <c r="I40" i="18" s="1"/>
  <c r="H40" i="18"/>
  <c r="G41" i="18"/>
  <c r="I41" i="18" s="1"/>
  <c r="H41" i="18"/>
  <c r="G42" i="18"/>
  <c r="I42" i="18" s="1"/>
  <c r="H42" i="18"/>
  <c r="G43" i="18"/>
  <c r="I43" i="18" s="1"/>
  <c r="H43" i="18"/>
  <c r="G44" i="18"/>
  <c r="I44" i="18" s="1"/>
  <c r="H44" i="18"/>
  <c r="G45" i="18"/>
  <c r="I45" i="18" s="1"/>
  <c r="H45" i="18"/>
  <c r="G46" i="18"/>
  <c r="I46" i="18" s="1"/>
  <c r="H46" i="18"/>
  <c r="G47" i="18"/>
  <c r="I47" i="18" s="1"/>
  <c r="H47" i="18"/>
  <c r="G48" i="18"/>
  <c r="I48" i="18" s="1"/>
  <c r="H48" i="18"/>
  <c r="G49" i="18"/>
  <c r="I49" i="18" s="1"/>
  <c r="H49" i="18"/>
  <c r="G50" i="18"/>
  <c r="I50" i="18" s="1"/>
  <c r="H50" i="18"/>
  <c r="G51" i="18"/>
  <c r="I51" i="18" s="1"/>
  <c r="H51" i="18"/>
  <c r="G52" i="18"/>
  <c r="I52" i="18" s="1"/>
  <c r="H52" i="18"/>
  <c r="G53" i="18"/>
  <c r="I53" i="18" s="1"/>
  <c r="H53" i="18"/>
  <c r="G54" i="18"/>
  <c r="I54" i="18" s="1"/>
  <c r="H54" i="18"/>
  <c r="G55" i="18"/>
  <c r="I55" i="18" s="1"/>
  <c r="H55" i="18"/>
  <c r="G56" i="18"/>
  <c r="I56" i="18" s="1"/>
  <c r="H56" i="18"/>
  <c r="G57" i="18"/>
  <c r="I57" i="18" s="1"/>
  <c r="H57" i="18"/>
  <c r="G58" i="18"/>
  <c r="I58" i="18" s="1"/>
  <c r="H58" i="18"/>
  <c r="G59" i="18"/>
  <c r="I59" i="18" s="1"/>
  <c r="H59" i="18"/>
  <c r="G60" i="18"/>
  <c r="I60" i="18" s="1"/>
  <c r="H60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61" i="18"/>
  <c r="H9" i="18"/>
  <c r="H62" i="18" l="1"/>
  <c r="G12" i="18"/>
  <c r="I12" i="18" s="1"/>
  <c r="G13" i="18"/>
  <c r="I13" i="18" s="1"/>
  <c r="G14" i="18"/>
  <c r="I14" i="18" s="1"/>
  <c r="G15" i="18"/>
  <c r="I15" i="18" s="1"/>
  <c r="G16" i="18"/>
  <c r="I16" i="18" s="1"/>
  <c r="G17" i="18"/>
  <c r="I17" i="18" s="1"/>
  <c r="G18" i="18"/>
  <c r="I18" i="18" s="1"/>
  <c r="G19" i="18"/>
  <c r="I19" i="18" s="1"/>
  <c r="G20" i="18"/>
  <c r="I20" i="18" s="1"/>
  <c r="G21" i="18"/>
  <c r="I21" i="18" s="1"/>
  <c r="G22" i="18"/>
  <c r="I22" i="18" s="1"/>
  <c r="G23" i="18"/>
  <c r="I23" i="18" s="1"/>
  <c r="G24" i="18"/>
  <c r="I24" i="18" s="1"/>
  <c r="G11" i="18"/>
  <c r="I11" i="18" s="1"/>
  <c r="G10" i="18"/>
  <c r="I10" i="18" s="1"/>
  <c r="G61" i="18"/>
  <c r="I61" i="18" s="1"/>
  <c r="H65" i="18" l="1"/>
  <c r="F75" i="18"/>
  <c r="G9" i="18"/>
  <c r="I9" i="18" s="1"/>
  <c r="I62" i="18" s="1"/>
  <c r="F76" i="18" s="1"/>
  <c r="H68" i="18" l="1"/>
  <c r="I65" i="18"/>
  <c r="H71" i="18" l="1"/>
  <c r="I71" i="18" s="1"/>
  <c r="I68" i="18"/>
</calcChain>
</file>

<file path=xl/sharedStrings.xml><?xml version="1.0" encoding="utf-8"?>
<sst xmlns="http://schemas.openxmlformats.org/spreadsheetml/2006/main" count="147" uniqueCount="134">
  <si>
    <t>1.</t>
  </si>
  <si>
    <t>2.</t>
  </si>
  <si>
    <t>P.č.</t>
  </si>
  <si>
    <t>Název VZ:</t>
  </si>
  <si>
    <t>Název dodavatele, IČO:</t>
  </si>
  <si>
    <t>Výrobce</t>
  </si>
  <si>
    <t>Cena za 1 měrnou jednotku v Kč bez DPH</t>
  </si>
  <si>
    <t xml:space="preserve">Název produktu (obchodní název) </t>
  </si>
  <si>
    <t>Objednací číslo (Katalogové číslo/kód)</t>
  </si>
  <si>
    <t>Velikost nabízeného balení (Počet kusů v 1 balení)</t>
  </si>
  <si>
    <t>Cena za 1 měrnou jednotku v Kč včetně DPH</t>
  </si>
  <si>
    <t>3.</t>
  </si>
  <si>
    <t>4.</t>
  </si>
  <si>
    <t xml:space="preserve">Dodavatel doplní v relevantních sloupcích tabulky konkrétní název nabízeného zboží (produktu) včetně výrobce,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řízení.
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</si>
  <si>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</si>
  <si>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</si>
  <si>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</si>
  <si>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</si>
  <si>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</si>
  <si>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</si>
  <si>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</si>
  <si>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</si>
  <si>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</si>
  <si>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</si>
  <si>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</si>
  <si>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</si>
  <si>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</si>
  <si>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Sazba DPH
(v %)</t>
  </si>
  <si>
    <t>Celková cena bez DPH</t>
  </si>
  <si>
    <t>Celková cena vč. DPH</t>
  </si>
  <si>
    <t>Celková nabídková cena za předmět za 6 let plnění</t>
  </si>
  <si>
    <t xml:space="preserve">Celková cena za předpokládaný počet testů za 6 let  plnění včetně DPH </t>
  </si>
  <si>
    <t>albumin v moči</t>
  </si>
  <si>
    <t>albumin v séru</t>
  </si>
  <si>
    <t>Metody</t>
  </si>
  <si>
    <t>Předpokládaný počet testů za 6 let</t>
  </si>
  <si>
    <t>ALP</t>
  </si>
  <si>
    <t>ALT</t>
  </si>
  <si>
    <t>amylasa</t>
  </si>
  <si>
    <t>AST</t>
  </si>
  <si>
    <t>bilirubin celkový</t>
  </si>
  <si>
    <t>bilirubin konjugovaný</t>
  </si>
  <si>
    <t>bílkovina celková</t>
  </si>
  <si>
    <t>bílkovina celková v moči a moku</t>
  </si>
  <si>
    <t>CRP</t>
  </si>
  <si>
    <t>etanol</t>
  </si>
  <si>
    <t>fosfor</t>
  </si>
  <si>
    <t>feritin</t>
  </si>
  <si>
    <t>GGT</t>
  </si>
  <si>
    <t>glukóza</t>
  </si>
  <si>
    <t>hořčík</t>
  </si>
  <si>
    <t>cholesterol celkový</t>
  </si>
  <si>
    <t>cholesterol HDL</t>
  </si>
  <si>
    <t>ISE</t>
  </si>
  <si>
    <t>Na</t>
  </si>
  <si>
    <t>K</t>
  </si>
  <si>
    <t>Cl</t>
  </si>
  <si>
    <t>kreatinkináza</t>
  </si>
  <si>
    <t>kreatinin</t>
  </si>
  <si>
    <t>kyselina močová</t>
  </si>
  <si>
    <t>laktát</t>
  </si>
  <si>
    <t>LD</t>
  </si>
  <si>
    <t>lipáza</t>
  </si>
  <si>
    <t>prealbumin</t>
  </si>
  <si>
    <t>transferin</t>
  </si>
  <si>
    <t>triacylglyceroly</t>
  </si>
  <si>
    <t>urea</t>
  </si>
  <si>
    <t>vápník</t>
  </si>
  <si>
    <t>železo</t>
  </si>
  <si>
    <t>digoxin</t>
  </si>
  <si>
    <t>teofylin</t>
  </si>
  <si>
    <t>AFP</t>
  </si>
  <si>
    <t>aTG</t>
  </si>
  <si>
    <t>aTPO</t>
  </si>
  <si>
    <t>CA 19-9</t>
  </si>
  <si>
    <t>CA 15-3</t>
  </si>
  <si>
    <t>CA 125</t>
  </si>
  <si>
    <t>CEA</t>
  </si>
  <si>
    <t>FT4</t>
  </si>
  <si>
    <t>FT3</t>
  </si>
  <si>
    <t>fPSA</t>
  </si>
  <si>
    <t>HCG</t>
  </si>
  <si>
    <t>myoglobin</t>
  </si>
  <si>
    <t>NT-pro-BNP</t>
  </si>
  <si>
    <t>PCT</t>
  </si>
  <si>
    <t>PSA</t>
  </si>
  <si>
    <t>troponin T hs</t>
  </si>
  <si>
    <t>TSH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</si>
  <si>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</si>
  <si>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</si>
  <si>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</si>
  <si>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</si>
  <si>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</si>
  <si>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</si>
  <si>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</si>
  <si>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</si>
  <si>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</si>
  <si>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</si>
  <si>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</si>
  <si>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</si>
  <si>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</si>
  <si>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</si>
  <si>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</si>
  <si>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</si>
  <si>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</si>
  <si>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</si>
  <si>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</si>
  <si>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</si>
  <si>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</si>
  <si>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</si>
  <si>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</si>
  <si>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</si>
  <si>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</si>
  <si>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</si>
  <si>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</si>
  <si>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</si>
  <si>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</si>
  <si>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</si>
  <si>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</si>
  <si>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</si>
  <si>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</si>
  <si>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</si>
  <si>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</si>
  <si>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</si>
  <si>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Předpokládaný počet za 6 let</t>
  </si>
  <si>
    <t xml:space="preserve">Celková cena za předpokládaný počet materiálu za 6 let plnění v Kč bez DPH </t>
  </si>
  <si>
    <t>Celková cena za předpokládaný počet testů za 6 let plnění v Kč bez DPH</t>
  </si>
  <si>
    <t xml:space="preserve">Celková cena za předpokládaný počet materiálu za 6 let  plnění včetně DPH </t>
  </si>
  <si>
    <t>Dodavatel přidá řádky dle potřeby</t>
  </si>
  <si>
    <t>Materiálové položky (materiál, který nelze rozpočítat na jednotlivé testy)</t>
  </si>
  <si>
    <t>Cena za 1 test v Kč bez DPH</t>
  </si>
  <si>
    <t>Cena za 1 test v Kč včetně DPH</t>
  </si>
  <si>
    <t>Příloha č. 1 -  CENOVÁ NABÍDKA</t>
  </si>
  <si>
    <t>Dodávky reagencií pro biochemické analyzátory včetně bezplatné zápůjčky biochemických analyzátorů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</si>
</sst>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Border="0" applyProtection="0"/>
    <xf numFmtId="0" fontId="3" fillId="0" borderId="0"/>
    <xf numFmtId="0" fontId="4" fillId="0" borderId="0"/>
  </cellStyleXfs>
  <cellXfs count="10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9" fontId="1" fillId="5" borderId="1" xfId="0" applyNumberFormat="1" applyFont="1" applyFill="1" applyBorder="1" applyAlignment="1" applyProtection="1">
      <alignment horizontal="center" vertical="center"/>
      <protection locked="0"/>
    </xf>
    <xf numFmtId="4" fontId="1" fillId="0" borderId="1" xfId="0" applyNumberFormat="1" applyFont="1" applyBorder="1" applyAlignment="1">
      <alignment horizontal="center" vertical="center"/>
    </xf>
    <xf numFmtId="0" fontId="1" fillId="5" borderId="3" xfId="0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" fillId="5" borderId="10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164" fontId="13" fillId="3" borderId="0" xfId="2" applyFont="1" applyFill="1" applyBorder="1" applyAlignment="1">
      <alignment horizontal="left" vertical="center" wrapText="1"/>
    </xf>
    <xf numFmtId="9" fontId="1" fillId="5" borderId="11" xfId="0" applyNumberFormat="1" applyFont="1" applyFill="1" applyBorder="1" applyAlignment="1" applyProtection="1">
      <alignment horizontal="center" vertical="center"/>
      <protection locked="0"/>
    </xf>
    <xf numFmtId="4" fontId="1" fillId="0" borderId="11" xfId="0" applyNumberFormat="1" applyFont="1" applyBorder="1" applyAlignment="1">
      <alignment horizontal="center" vertical="center"/>
    </xf>
    <xf numFmtId="0" fontId="1" fillId="5" borderId="6" xfId="0" applyFont="1" applyFill="1" applyBorder="1" applyAlignment="1" applyProtection="1">
      <alignment horizontal="center" vertical="center" wrapText="1"/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horizontal="center" vertical="center"/>
    </xf>
    <xf numFmtId="9" fontId="1" fillId="5" borderId="27" xfId="0" applyNumberFormat="1" applyFont="1" applyFill="1" applyBorder="1" applyAlignment="1" applyProtection="1">
      <alignment horizontal="center" vertical="center"/>
      <protection locked="0"/>
    </xf>
    <xf numFmtId="0" fontId="1" fillId="5" borderId="26" xfId="0" applyFont="1" applyFill="1" applyBorder="1" applyAlignment="1" applyProtection="1">
      <alignment horizontal="center" vertical="center" wrapText="1"/>
      <protection locked="0"/>
    </xf>
    <xf numFmtId="0" fontId="1" fillId="5" borderId="27" xfId="0" applyFont="1" applyFill="1" applyBorder="1" applyAlignment="1" applyProtection="1">
      <alignment horizontal="center" vertical="center"/>
      <protection locked="0"/>
    </xf>
    <xf numFmtId="0" fontId="1" fillId="5" borderId="28" xfId="0" applyFont="1" applyFill="1" applyBorder="1" applyAlignment="1" applyProtection="1">
      <alignment horizontal="center" vertical="center"/>
      <protection locked="0"/>
    </xf>
    <xf numFmtId="3" fontId="1" fillId="5" borderId="1" xfId="0" applyNumberFormat="1" applyFont="1" applyFill="1" applyBorder="1" applyAlignment="1">
      <alignment horizontal="center" vertical="center"/>
    </xf>
    <xf numFmtId="3" fontId="1" fillId="5" borderId="1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5" fillId="0" borderId="0" xfId="0" applyFont="1" applyAlignment="1" applyProtection="1">
      <alignment horizontal="left" vertical="center" wrapText="1"/>
      <protection locked="0"/>
    </xf>
    <xf numFmtId="4" fontId="13" fillId="5" borderId="1" xfId="0" applyNumberFormat="1" applyFont="1" applyFill="1" applyBorder="1" applyAlignment="1" applyProtection="1">
      <alignment horizontal="center" vertical="center"/>
      <protection locked="0"/>
    </xf>
    <xf numFmtId="4" fontId="13" fillId="5" borderId="27" xfId="0" applyNumberFormat="1" applyFont="1" applyFill="1" applyBorder="1" applyAlignment="1" applyProtection="1">
      <alignment horizontal="center" vertical="center"/>
      <protection locked="0"/>
    </xf>
    <xf numFmtId="4" fontId="13" fillId="5" borderId="11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4" fontId="13" fillId="5" borderId="13" xfId="0" applyNumberFormat="1" applyFont="1" applyFill="1" applyBorder="1" applyAlignment="1" applyProtection="1">
      <alignment horizontal="center" vertical="center"/>
      <protection locked="0"/>
    </xf>
    <xf numFmtId="9" fontId="1" fillId="5" borderId="13" xfId="0" applyNumberFormat="1" applyFont="1" applyFill="1" applyBorder="1" applyAlignment="1" applyProtection="1">
      <alignment horizontal="center" vertical="center"/>
      <protection locked="0"/>
    </xf>
    <xf numFmtId="4" fontId="1" fillId="0" borderId="13" xfId="0" applyNumberFormat="1" applyFont="1" applyBorder="1" applyAlignment="1">
      <alignment horizontal="center" vertical="center"/>
    </xf>
    <xf numFmtId="0" fontId="1" fillId="5" borderId="19" xfId="0" applyFont="1" applyFill="1" applyBorder="1" applyAlignment="1" applyProtection="1">
      <alignment horizontal="center" vertical="center" wrapText="1"/>
      <protection locked="0"/>
    </xf>
    <xf numFmtId="0" fontId="1" fillId="5" borderId="13" xfId="0" applyFont="1" applyFill="1" applyBorder="1" applyAlignment="1" applyProtection="1">
      <alignment horizontal="center" vertical="center"/>
      <protection locked="0"/>
    </xf>
    <xf numFmtId="0" fontId="1" fillId="5" borderId="14" xfId="0" applyFont="1" applyFill="1" applyBorder="1" applyAlignment="1" applyProtection="1">
      <alignment horizontal="center" vertical="center"/>
      <protection locked="0"/>
    </xf>
    <xf numFmtId="0" fontId="1" fillId="2" borderId="29" xfId="0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4" fontId="13" fillId="0" borderId="13" xfId="0" applyNumberFormat="1" applyFont="1" applyBorder="1" applyAlignment="1">
      <alignment horizontal="center" vertical="center"/>
    </xf>
    <xf numFmtId="4" fontId="13" fillId="0" borderId="15" xfId="0" applyNumberFormat="1" applyFont="1" applyBorder="1" applyAlignment="1">
      <alignment horizontal="center" vertical="center"/>
    </xf>
    <xf numFmtId="4" fontId="13" fillId="0" borderId="30" xfId="0" applyNumberFormat="1" applyFont="1" applyBorder="1" applyAlignment="1">
      <alignment horizontal="center" vertical="center"/>
    </xf>
    <xf numFmtId="4" fontId="1" fillId="0" borderId="30" xfId="0" applyNumberFormat="1" applyFont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 wrapText="1"/>
    </xf>
    <xf numFmtId="4" fontId="12" fillId="7" borderId="24" xfId="0" applyNumberFormat="1" applyFont="1" applyFill="1" applyBorder="1" applyAlignment="1">
      <alignment horizontal="center" vertical="center" wrapText="1"/>
    </xf>
    <xf numFmtId="0" fontId="12" fillId="7" borderId="23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27" xfId="0" applyNumberFormat="1" applyFont="1" applyFill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/>
    </xf>
    <xf numFmtId="165" fontId="17" fillId="0" borderId="14" xfId="0" applyNumberFormat="1" applyFont="1" applyBorder="1" applyAlignment="1">
      <alignment horizontal="center" vertical="center"/>
    </xf>
    <xf numFmtId="165" fontId="16" fillId="0" borderId="12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3" fontId="1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 applyProtection="1">
      <alignment horizontal="center" vertical="center"/>
      <protection locked="0"/>
    </xf>
    <xf numFmtId="9" fontId="1" fillId="2" borderId="0" xfId="0" applyNumberFormat="1" applyFont="1" applyFill="1" applyAlignment="1" applyProtection="1">
      <alignment horizontal="center" vertical="center"/>
      <protection locked="0"/>
    </xf>
    <xf numFmtId="4" fontId="1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1" fillId="7" borderId="31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 vertical="center" wrapText="1"/>
    </xf>
    <xf numFmtId="4" fontId="12" fillId="7" borderId="34" xfId="0" applyNumberFormat="1" applyFont="1" applyFill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 wrapText="1"/>
    </xf>
    <xf numFmtId="0" fontId="12" fillId="7" borderId="35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 wrapText="1"/>
    </xf>
    <xf numFmtId="4" fontId="12" fillId="6" borderId="17" xfId="0" applyNumberFormat="1" applyFont="1" applyFill="1" applyBorder="1" applyAlignment="1">
      <alignment horizontal="center" vertical="center"/>
    </xf>
    <xf numFmtId="4" fontId="1" fillId="6" borderId="36" xfId="0" applyNumberFormat="1" applyFont="1" applyFill="1" applyBorder="1" applyAlignment="1">
      <alignment horizontal="center" vertical="center"/>
    </xf>
    <xf numFmtId="4" fontId="12" fillId="6" borderId="36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4" fontId="13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4" fontId="1" fillId="5" borderId="11" xfId="0" applyNumberFormat="1" applyFont="1" applyFill="1" applyBorder="1" applyAlignment="1">
      <alignment horizontal="center" vertical="center"/>
    </xf>
    <xf numFmtId="4" fontId="13" fillId="5" borderId="11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 applyProtection="1">
      <alignment horizontal="center" vertical="center" wrapText="1"/>
      <protection locked="0"/>
    </xf>
    <xf numFmtId="0" fontId="1" fillId="2" borderId="26" xfId="0" applyFont="1" applyFill="1" applyBorder="1" applyAlignment="1">
      <alignment horizontal="left" vertical="center" wrapText="1"/>
    </xf>
    <xf numFmtId="0" fontId="11" fillId="7" borderId="32" xfId="0" applyFont="1" applyFill="1" applyBorder="1" applyAlignment="1">
      <alignment horizontal="center" vertical="center" wrapText="1"/>
    </xf>
    <xf numFmtId="0" fontId="11" fillId="7" borderId="3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1" fillId="5" borderId="2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11" fillId="5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5" fillId="5" borderId="1" xfId="0" applyFont="1" applyFill="1" applyBorder="1" applyAlignment="1" applyProtection="1">
      <alignment horizontal="center" vertical="center" wrapText="1"/>
      <protection locked="0"/>
    </xf>
    <xf numFmtId="0" fontId="11" fillId="7" borderId="22" xfId="0" applyFont="1" applyFill="1" applyBorder="1" applyAlignment="1">
      <alignment horizontal="center" vertical="center" wrapText="1"/>
    </xf>
    <xf numFmtId="0" fontId="11" fillId="7" borderId="2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16" fillId="4" borderId="17" xfId="4" applyFont="1" applyFill="1" applyBorder="1" applyAlignment="1">
      <alignment horizontal="left" vertical="center" wrapText="1"/>
    </xf>
    <xf numFmtId="0" fontId="16" fillId="4" borderId="18" xfId="4" applyFont="1" applyFill="1" applyBorder="1" applyAlignment="1">
      <alignment horizontal="left" vertical="center" wrapText="1"/>
    </xf>
    <xf numFmtId="0" fontId="16" fillId="4" borderId="16" xfId="4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  <pageSetUpPr fitToPage="1"/>
  </sheetPr>
  <dimension ref="A2:O79"/>
  <sheetViews>
    <sheetView showGridLines="0" tabSelected="1" zoomScale="85" zoomScaleNormal="85" workbookViewId="0">
      <selection activeCell="C4" sqref="C4:M4"/>
    </sheetView>
  </sheetViews>
  <sheetFormatPr defaultColWidth="9.140625" defaultRowHeight="15" x14ac:dyDescent="0.25"/>
  <cols>
    <col min="1" max="1" width="4.42578125" style="1" customWidth="1"/>
    <col min="2" max="2" width="25.140625" style="1" customWidth="1"/>
    <col min="3" max="3" width="14.140625" style="1" customWidth="1"/>
    <col min="4" max="4" width="18.5703125" style="1" customWidth="1"/>
    <col min="5" max="5" width="14.85546875" style="28" customWidth="1"/>
    <col min="6" max="6" width="12.85546875" style="1" customWidth="1"/>
    <col min="7" max="7" width="16.28515625" style="1" customWidth="1"/>
    <col min="8" max="8" width="23.42578125" style="1" customWidth="1"/>
    <col min="9" max="9" width="21.5703125" style="1" customWidth="1"/>
    <col min="10" max="10" width="35" style="1" customWidth="1"/>
    <col min="11" max="11" width="22.42578125" style="1" customWidth="1"/>
    <col min="12" max="12" width="20.5703125" style="1" customWidth="1"/>
    <col min="13" max="13" width="17.42578125" style="1" customWidth="1"/>
    <col min="14" max="14" width="11.42578125" style="1" customWidth="1"/>
    <col min="15" max="16384" width="9.140625" style="1"/>
  </cols>
  <sheetData>
    <row r="2" spans="1:15" s="3" customFormat="1" ht="21.6" customHeight="1" x14ac:dyDescent="0.2">
      <c r="A2" s="95" t="s">
        <v>132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5" s="3" customFormat="1" ht="31.35" customHeight="1" x14ac:dyDescent="0.2">
      <c r="A3" s="102" t="s">
        <v>3</v>
      </c>
      <c r="B3" s="102"/>
      <c r="C3" s="96" t="s">
        <v>133</v>
      </c>
      <c r="D3" s="96"/>
      <c r="E3" s="96"/>
      <c r="F3" s="96"/>
      <c r="G3" s="96"/>
      <c r="H3" s="96"/>
      <c r="I3" s="96"/>
      <c r="J3" s="96"/>
      <c r="K3" s="96"/>
      <c r="L3" s="96"/>
      <c r="M3" s="96"/>
    </row>
    <row r="4" spans="1:15" s="3" customFormat="1" ht="27" customHeight="1" x14ac:dyDescent="0.2">
      <c r="A4" s="102" t="s">
        <v>4</v>
      </c>
      <c r="B4" s="102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5" spans="1:15" s="3" customFormat="1" ht="15.75" x14ac:dyDescent="0.25">
      <c r="A5" s="4"/>
      <c r="B5" s="4"/>
      <c r="C5" s="5"/>
      <c r="D5" s="5"/>
      <c r="E5" s="29"/>
      <c r="F5" s="5"/>
      <c r="G5" s="5"/>
      <c r="H5" s="5"/>
      <c r="I5" s="5"/>
      <c r="J5" s="5"/>
      <c r="K5" s="5"/>
      <c r="L5" s="5"/>
      <c r="M5" s="1"/>
    </row>
    <row r="6" spans="1:15" s="3" customFormat="1" ht="45" customHeight="1" x14ac:dyDescent="0.2">
      <c r="A6" s="103" t="s">
        <v>13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1:15" ht="17.25" customHeight="1" thickBot="1" x14ac:dyDescent="0.3"/>
    <row r="8" spans="1:15" ht="92.25" customHeight="1" thickBot="1" x14ac:dyDescent="0.3">
      <c r="A8" s="47" t="s">
        <v>2</v>
      </c>
      <c r="B8" s="98" t="s">
        <v>34</v>
      </c>
      <c r="C8" s="99"/>
      <c r="D8" s="48" t="s">
        <v>35</v>
      </c>
      <c r="E8" s="48" t="s">
        <v>130</v>
      </c>
      <c r="F8" s="48" t="s">
        <v>27</v>
      </c>
      <c r="G8" s="49" t="s">
        <v>131</v>
      </c>
      <c r="H8" s="49" t="s">
        <v>126</v>
      </c>
      <c r="I8" s="49" t="s">
        <v>31</v>
      </c>
      <c r="J8" s="50" t="s">
        <v>7</v>
      </c>
      <c r="K8" s="48" t="s">
        <v>8</v>
      </c>
      <c r="L8" s="48" t="s">
        <v>9</v>
      </c>
      <c r="M8" s="51" t="s">
        <v>5</v>
      </c>
      <c r="O8" s="6"/>
    </row>
    <row r="9" spans="1:15" ht="24.95" customHeight="1" x14ac:dyDescent="0.25">
      <c r="A9" s="34" t="s">
        <v>0</v>
      </c>
      <c r="B9" s="100" t="s">
        <v>32</v>
      </c>
      <c r="C9" s="101"/>
      <c r="D9" s="52">
        <v>900</v>
      </c>
      <c r="E9" s="35"/>
      <c r="F9" s="36"/>
      <c r="G9" s="37">
        <f t="shared" ref="G9:G61" si="0">E9*(F9+1)</f>
        <v>0</v>
      </c>
      <c r="H9" s="43">
        <f>+D9*E9</f>
        <v>0</v>
      </c>
      <c r="I9" s="37">
        <f>+G9*D9</f>
        <v>0</v>
      </c>
      <c r="J9" s="38"/>
      <c r="K9" s="39"/>
      <c r="L9" s="39"/>
      <c r="M9" s="40"/>
    </row>
    <row r="10" spans="1:15" ht="24.95" customHeight="1" x14ac:dyDescent="0.25">
      <c r="A10" s="7" t="s">
        <v>1</v>
      </c>
      <c r="B10" s="93" t="s">
        <v>33</v>
      </c>
      <c r="C10" s="94"/>
      <c r="D10" s="53">
        <v>16800</v>
      </c>
      <c r="E10" s="30"/>
      <c r="F10" s="8"/>
      <c r="G10" s="9">
        <f t="shared" si="0"/>
        <v>0</v>
      </c>
      <c r="H10" s="44">
        <f t="shared" ref="H10:H61" si="1">+D10*E10</f>
        <v>0</v>
      </c>
      <c r="I10" s="21">
        <f t="shared" ref="I10:I61" si="2">+G10*D10</f>
        <v>0</v>
      </c>
      <c r="J10" s="10"/>
      <c r="K10" s="11"/>
      <c r="L10" s="11"/>
      <c r="M10" s="12"/>
    </row>
    <row r="11" spans="1:15" ht="24.95" customHeight="1" x14ac:dyDescent="0.25">
      <c r="A11" s="7" t="s">
        <v>11</v>
      </c>
      <c r="B11" s="93" t="s">
        <v>36</v>
      </c>
      <c r="C11" s="94"/>
      <c r="D11" s="53">
        <v>135000</v>
      </c>
      <c r="E11" s="30"/>
      <c r="F11" s="8"/>
      <c r="G11" s="9">
        <f t="shared" si="0"/>
        <v>0</v>
      </c>
      <c r="H11" s="44">
        <f t="shared" si="1"/>
        <v>0</v>
      </c>
      <c r="I11" s="21">
        <f t="shared" si="2"/>
        <v>0</v>
      </c>
      <c r="J11" s="10"/>
      <c r="K11" s="11"/>
      <c r="L11" s="11"/>
      <c r="M11" s="12"/>
    </row>
    <row r="12" spans="1:15" ht="24.95" customHeight="1" x14ac:dyDescent="0.25">
      <c r="A12" s="7" t="s">
        <v>12</v>
      </c>
      <c r="B12" s="93" t="s">
        <v>37</v>
      </c>
      <c r="C12" s="94"/>
      <c r="D12" s="54">
        <v>138600</v>
      </c>
      <c r="E12" s="31"/>
      <c r="F12" s="22"/>
      <c r="G12" s="9">
        <f t="shared" si="0"/>
        <v>0</v>
      </c>
      <c r="H12" s="44">
        <f t="shared" si="1"/>
        <v>0</v>
      </c>
      <c r="I12" s="21">
        <f t="shared" si="2"/>
        <v>0</v>
      </c>
      <c r="J12" s="23"/>
      <c r="K12" s="24"/>
      <c r="L12" s="24"/>
      <c r="M12" s="25"/>
    </row>
    <row r="13" spans="1:15" ht="24.95" customHeight="1" x14ac:dyDescent="0.25">
      <c r="A13" s="7" t="s">
        <v>14</v>
      </c>
      <c r="B13" s="93" t="s">
        <v>38</v>
      </c>
      <c r="C13" s="94"/>
      <c r="D13" s="54">
        <v>19800</v>
      </c>
      <c r="E13" s="31"/>
      <c r="F13" s="22"/>
      <c r="G13" s="9">
        <f t="shared" si="0"/>
        <v>0</v>
      </c>
      <c r="H13" s="44">
        <f t="shared" si="1"/>
        <v>0</v>
      </c>
      <c r="I13" s="21">
        <f t="shared" si="2"/>
        <v>0</v>
      </c>
      <c r="J13" s="23"/>
      <c r="K13" s="24"/>
      <c r="L13" s="24"/>
      <c r="M13" s="25"/>
    </row>
    <row r="14" spans="1:15" ht="24.95" customHeight="1" x14ac:dyDescent="0.25">
      <c r="A14" s="7" t="s">
        <v>15</v>
      </c>
      <c r="B14" s="93" t="s">
        <v>39</v>
      </c>
      <c r="C14" s="94"/>
      <c r="D14" s="54">
        <v>138600</v>
      </c>
      <c r="E14" s="31"/>
      <c r="F14" s="22"/>
      <c r="G14" s="9">
        <f t="shared" si="0"/>
        <v>0</v>
      </c>
      <c r="H14" s="44">
        <f t="shared" si="1"/>
        <v>0</v>
      </c>
      <c r="I14" s="21">
        <f t="shared" si="2"/>
        <v>0</v>
      </c>
      <c r="J14" s="23"/>
      <c r="K14" s="24"/>
      <c r="L14" s="24"/>
      <c r="M14" s="25"/>
    </row>
    <row r="15" spans="1:15" ht="24.95" customHeight="1" x14ac:dyDescent="0.25">
      <c r="A15" s="7" t="s">
        <v>16</v>
      </c>
      <c r="B15" s="93" t="s">
        <v>40</v>
      </c>
      <c r="C15" s="94"/>
      <c r="D15" s="54">
        <v>132600</v>
      </c>
      <c r="E15" s="31"/>
      <c r="F15" s="22"/>
      <c r="G15" s="9">
        <f t="shared" si="0"/>
        <v>0</v>
      </c>
      <c r="H15" s="44">
        <f t="shared" si="1"/>
        <v>0</v>
      </c>
      <c r="I15" s="21">
        <f t="shared" si="2"/>
        <v>0</v>
      </c>
      <c r="J15" s="23"/>
      <c r="K15" s="24"/>
      <c r="L15" s="24"/>
      <c r="M15" s="25"/>
    </row>
    <row r="16" spans="1:15" ht="24.95" customHeight="1" x14ac:dyDescent="0.25">
      <c r="A16" s="7" t="s">
        <v>17</v>
      </c>
      <c r="B16" s="93" t="s">
        <v>41</v>
      </c>
      <c r="C16" s="94"/>
      <c r="D16" s="54">
        <v>10800</v>
      </c>
      <c r="E16" s="31"/>
      <c r="F16" s="22"/>
      <c r="G16" s="9">
        <f t="shared" si="0"/>
        <v>0</v>
      </c>
      <c r="H16" s="44">
        <f t="shared" si="1"/>
        <v>0</v>
      </c>
      <c r="I16" s="21">
        <f t="shared" si="2"/>
        <v>0</v>
      </c>
      <c r="J16" s="23"/>
      <c r="K16" s="24"/>
      <c r="L16" s="24"/>
      <c r="M16" s="25"/>
    </row>
    <row r="17" spans="1:13" ht="24.95" customHeight="1" x14ac:dyDescent="0.25">
      <c r="A17" s="7" t="s">
        <v>18</v>
      </c>
      <c r="B17" s="93" t="s">
        <v>42</v>
      </c>
      <c r="C17" s="94"/>
      <c r="D17" s="54">
        <v>19200</v>
      </c>
      <c r="E17" s="31"/>
      <c r="F17" s="22"/>
      <c r="G17" s="9">
        <f t="shared" si="0"/>
        <v>0</v>
      </c>
      <c r="H17" s="44">
        <f t="shared" si="1"/>
        <v>0</v>
      </c>
      <c r="I17" s="21">
        <f t="shared" si="2"/>
        <v>0</v>
      </c>
      <c r="J17" s="23"/>
      <c r="K17" s="24"/>
      <c r="L17" s="24"/>
      <c r="M17" s="25"/>
    </row>
    <row r="18" spans="1:13" ht="24.95" customHeight="1" x14ac:dyDescent="0.25">
      <c r="A18" s="7" t="s">
        <v>19</v>
      </c>
      <c r="B18" s="93" t="s">
        <v>43</v>
      </c>
      <c r="C18" s="94"/>
      <c r="D18" s="54">
        <v>1800</v>
      </c>
      <c r="E18" s="31"/>
      <c r="F18" s="22"/>
      <c r="G18" s="9">
        <f t="shared" si="0"/>
        <v>0</v>
      </c>
      <c r="H18" s="44">
        <f t="shared" si="1"/>
        <v>0</v>
      </c>
      <c r="I18" s="21">
        <f t="shared" si="2"/>
        <v>0</v>
      </c>
      <c r="J18" s="23"/>
      <c r="K18" s="24"/>
      <c r="L18" s="24"/>
      <c r="M18" s="25"/>
    </row>
    <row r="19" spans="1:13" ht="24.95" customHeight="1" x14ac:dyDescent="0.25">
      <c r="A19" s="7" t="s">
        <v>20</v>
      </c>
      <c r="B19" s="93" t="s">
        <v>44</v>
      </c>
      <c r="C19" s="94"/>
      <c r="D19" s="54">
        <v>156000</v>
      </c>
      <c r="E19" s="31"/>
      <c r="F19" s="22"/>
      <c r="G19" s="9">
        <f t="shared" si="0"/>
        <v>0</v>
      </c>
      <c r="H19" s="44">
        <f t="shared" si="1"/>
        <v>0</v>
      </c>
      <c r="I19" s="21">
        <f t="shared" si="2"/>
        <v>0</v>
      </c>
      <c r="J19" s="23"/>
      <c r="K19" s="24"/>
      <c r="L19" s="24"/>
      <c r="M19" s="25"/>
    </row>
    <row r="20" spans="1:13" ht="24.95" customHeight="1" x14ac:dyDescent="0.25">
      <c r="A20" s="7" t="s">
        <v>21</v>
      </c>
      <c r="B20" s="93" t="s">
        <v>45</v>
      </c>
      <c r="C20" s="94"/>
      <c r="D20" s="54">
        <v>5520</v>
      </c>
      <c r="E20" s="31"/>
      <c r="F20" s="22"/>
      <c r="G20" s="9">
        <f t="shared" si="0"/>
        <v>0</v>
      </c>
      <c r="H20" s="44">
        <f t="shared" si="1"/>
        <v>0</v>
      </c>
      <c r="I20" s="21">
        <f t="shared" si="2"/>
        <v>0</v>
      </c>
      <c r="J20" s="23"/>
      <c r="K20" s="24"/>
      <c r="L20" s="24"/>
      <c r="M20" s="25"/>
    </row>
    <row r="21" spans="1:13" ht="24.95" customHeight="1" x14ac:dyDescent="0.25">
      <c r="A21" s="7" t="s">
        <v>22</v>
      </c>
      <c r="B21" s="93" t="s">
        <v>46</v>
      </c>
      <c r="C21" s="94"/>
      <c r="D21" s="54">
        <v>37200</v>
      </c>
      <c r="E21" s="31"/>
      <c r="F21" s="22"/>
      <c r="G21" s="9">
        <f t="shared" si="0"/>
        <v>0</v>
      </c>
      <c r="H21" s="44">
        <f t="shared" si="1"/>
        <v>0</v>
      </c>
      <c r="I21" s="21">
        <f t="shared" si="2"/>
        <v>0</v>
      </c>
      <c r="J21" s="23"/>
      <c r="K21" s="24"/>
      <c r="L21" s="24"/>
      <c r="M21" s="25"/>
    </row>
    <row r="22" spans="1:13" ht="24.95" customHeight="1" x14ac:dyDescent="0.25">
      <c r="A22" s="7" t="s">
        <v>23</v>
      </c>
      <c r="B22" s="93" t="s">
        <v>47</v>
      </c>
      <c r="C22" s="94"/>
      <c r="D22" s="54">
        <v>12000</v>
      </c>
      <c r="E22" s="31"/>
      <c r="F22" s="22"/>
      <c r="G22" s="9">
        <f t="shared" si="0"/>
        <v>0</v>
      </c>
      <c r="H22" s="44">
        <f t="shared" si="1"/>
        <v>0</v>
      </c>
      <c r="I22" s="21">
        <f t="shared" si="2"/>
        <v>0</v>
      </c>
      <c r="J22" s="23"/>
      <c r="K22" s="24"/>
      <c r="L22" s="24"/>
      <c r="M22" s="25"/>
    </row>
    <row r="23" spans="1:13" ht="24.95" customHeight="1" x14ac:dyDescent="0.25">
      <c r="A23" s="7" t="s">
        <v>24</v>
      </c>
      <c r="B23" s="93" t="s">
        <v>48</v>
      </c>
      <c r="C23" s="94"/>
      <c r="D23" s="54">
        <v>132000</v>
      </c>
      <c r="E23" s="31"/>
      <c r="F23" s="22"/>
      <c r="G23" s="9">
        <f t="shared" si="0"/>
        <v>0</v>
      </c>
      <c r="H23" s="44">
        <f t="shared" si="1"/>
        <v>0</v>
      </c>
      <c r="I23" s="21">
        <f t="shared" si="2"/>
        <v>0</v>
      </c>
      <c r="J23" s="23"/>
      <c r="K23" s="24"/>
      <c r="L23" s="24"/>
      <c r="M23" s="25"/>
    </row>
    <row r="24" spans="1:13" ht="24.95" customHeight="1" x14ac:dyDescent="0.25">
      <c r="A24" s="7" t="s">
        <v>25</v>
      </c>
      <c r="B24" s="93" t="s">
        <v>49</v>
      </c>
      <c r="C24" s="94"/>
      <c r="D24" s="54">
        <v>133200</v>
      </c>
      <c r="E24" s="31"/>
      <c r="F24" s="22"/>
      <c r="G24" s="9">
        <f t="shared" si="0"/>
        <v>0</v>
      </c>
      <c r="H24" s="44">
        <f t="shared" si="1"/>
        <v>0</v>
      </c>
      <c r="I24" s="21">
        <f t="shared" si="2"/>
        <v>0</v>
      </c>
      <c r="J24" s="23"/>
      <c r="K24" s="24"/>
      <c r="L24" s="24"/>
      <c r="M24" s="25"/>
    </row>
    <row r="25" spans="1:13" ht="24.95" customHeight="1" x14ac:dyDescent="0.25">
      <c r="A25" s="7" t="s">
        <v>26</v>
      </c>
      <c r="B25" s="93" t="s">
        <v>50</v>
      </c>
      <c r="C25" s="94"/>
      <c r="D25" s="54">
        <v>40200</v>
      </c>
      <c r="E25" s="31"/>
      <c r="F25" s="22"/>
      <c r="G25" s="9">
        <f t="shared" ref="G25:G60" si="3">E25*(F25+1)</f>
        <v>0</v>
      </c>
      <c r="H25" s="44">
        <f t="shared" ref="H25:H60" si="4">+D25*E25</f>
        <v>0</v>
      </c>
      <c r="I25" s="21">
        <f t="shared" ref="I25:I60" si="5">+G25*D25</f>
        <v>0</v>
      </c>
      <c r="J25" s="23"/>
      <c r="K25" s="24"/>
      <c r="L25" s="24"/>
      <c r="M25" s="25"/>
    </row>
    <row r="26" spans="1:13" ht="24.95" customHeight="1" x14ac:dyDescent="0.25">
      <c r="A26" s="7" t="s">
        <v>88</v>
      </c>
      <c r="B26" s="93" t="s">
        <v>51</v>
      </c>
      <c r="C26" s="94"/>
      <c r="D26" s="54">
        <v>8400</v>
      </c>
      <c r="E26" s="31"/>
      <c r="F26" s="22"/>
      <c r="G26" s="9">
        <f t="shared" si="3"/>
        <v>0</v>
      </c>
      <c r="H26" s="44">
        <f t="shared" si="4"/>
        <v>0</v>
      </c>
      <c r="I26" s="21">
        <f t="shared" si="5"/>
        <v>0</v>
      </c>
      <c r="J26" s="23"/>
      <c r="K26" s="24"/>
      <c r="L26" s="24"/>
      <c r="M26" s="25"/>
    </row>
    <row r="27" spans="1:13" ht="24.95" customHeight="1" x14ac:dyDescent="0.25">
      <c r="A27" s="7" t="s">
        <v>89</v>
      </c>
      <c r="B27" s="93" t="s">
        <v>52</v>
      </c>
      <c r="C27" s="94"/>
      <c r="D27" s="54">
        <v>7200</v>
      </c>
      <c r="E27" s="31"/>
      <c r="F27" s="22"/>
      <c r="G27" s="9">
        <f t="shared" si="3"/>
        <v>0</v>
      </c>
      <c r="H27" s="44">
        <f t="shared" si="4"/>
        <v>0</v>
      </c>
      <c r="I27" s="21">
        <f t="shared" si="5"/>
        <v>0</v>
      </c>
      <c r="J27" s="23"/>
      <c r="K27" s="24"/>
      <c r="L27" s="24"/>
      <c r="M27" s="25"/>
    </row>
    <row r="28" spans="1:13" ht="24.95" customHeight="1" x14ac:dyDescent="0.25">
      <c r="A28" s="7" t="s">
        <v>90</v>
      </c>
      <c r="B28" s="107" t="s">
        <v>53</v>
      </c>
      <c r="C28" s="83" t="s">
        <v>54</v>
      </c>
      <c r="D28" s="54">
        <v>198000</v>
      </c>
      <c r="E28" s="31"/>
      <c r="F28" s="22"/>
      <c r="G28" s="9">
        <f t="shared" si="3"/>
        <v>0</v>
      </c>
      <c r="H28" s="44">
        <f t="shared" si="4"/>
        <v>0</v>
      </c>
      <c r="I28" s="21">
        <f t="shared" si="5"/>
        <v>0</v>
      </c>
      <c r="J28" s="23"/>
      <c r="K28" s="24"/>
      <c r="L28" s="24"/>
      <c r="M28" s="25"/>
    </row>
    <row r="29" spans="1:13" ht="24.95" customHeight="1" x14ac:dyDescent="0.25">
      <c r="A29" s="7" t="s">
        <v>91</v>
      </c>
      <c r="B29" s="107"/>
      <c r="C29" s="83" t="s">
        <v>55</v>
      </c>
      <c r="D29" s="54">
        <v>198000</v>
      </c>
      <c r="E29" s="31"/>
      <c r="F29" s="22"/>
      <c r="G29" s="9">
        <f t="shared" si="3"/>
        <v>0</v>
      </c>
      <c r="H29" s="44">
        <f t="shared" si="4"/>
        <v>0</v>
      </c>
      <c r="I29" s="21">
        <f t="shared" si="5"/>
        <v>0</v>
      </c>
      <c r="J29" s="23"/>
      <c r="K29" s="24"/>
      <c r="L29" s="24"/>
      <c r="M29" s="25"/>
    </row>
    <row r="30" spans="1:13" ht="24.95" customHeight="1" x14ac:dyDescent="0.25">
      <c r="A30" s="7" t="s">
        <v>92</v>
      </c>
      <c r="B30" s="107"/>
      <c r="C30" s="83" t="s">
        <v>56</v>
      </c>
      <c r="D30" s="54">
        <v>198000</v>
      </c>
      <c r="E30" s="31"/>
      <c r="F30" s="22"/>
      <c r="G30" s="9">
        <f t="shared" si="3"/>
        <v>0</v>
      </c>
      <c r="H30" s="44">
        <f t="shared" si="4"/>
        <v>0</v>
      </c>
      <c r="I30" s="21">
        <f t="shared" si="5"/>
        <v>0</v>
      </c>
      <c r="J30" s="23"/>
      <c r="K30" s="24"/>
      <c r="L30" s="24"/>
      <c r="M30" s="25"/>
    </row>
    <row r="31" spans="1:13" ht="24.95" customHeight="1" x14ac:dyDescent="0.25">
      <c r="A31" s="7" t="s">
        <v>93</v>
      </c>
      <c r="B31" s="93" t="s">
        <v>57</v>
      </c>
      <c r="C31" s="94"/>
      <c r="D31" s="54">
        <v>1500</v>
      </c>
      <c r="E31" s="31"/>
      <c r="F31" s="22"/>
      <c r="G31" s="9">
        <f t="shared" si="3"/>
        <v>0</v>
      </c>
      <c r="H31" s="44">
        <f t="shared" si="4"/>
        <v>0</v>
      </c>
      <c r="I31" s="21">
        <f t="shared" si="5"/>
        <v>0</v>
      </c>
      <c r="J31" s="23"/>
      <c r="K31" s="24"/>
      <c r="L31" s="24"/>
      <c r="M31" s="25"/>
    </row>
    <row r="32" spans="1:13" ht="24.95" customHeight="1" x14ac:dyDescent="0.25">
      <c r="A32" s="7" t="s">
        <v>94</v>
      </c>
      <c r="B32" s="93" t="s">
        <v>58</v>
      </c>
      <c r="C32" s="94"/>
      <c r="D32" s="54">
        <v>196800</v>
      </c>
      <c r="E32" s="31"/>
      <c r="F32" s="22"/>
      <c r="G32" s="9">
        <f t="shared" si="3"/>
        <v>0</v>
      </c>
      <c r="H32" s="44">
        <f t="shared" si="4"/>
        <v>0</v>
      </c>
      <c r="I32" s="21">
        <f t="shared" si="5"/>
        <v>0</v>
      </c>
      <c r="J32" s="23"/>
      <c r="K32" s="24"/>
      <c r="L32" s="24"/>
      <c r="M32" s="25"/>
    </row>
    <row r="33" spans="1:13" ht="24.95" customHeight="1" x14ac:dyDescent="0.25">
      <c r="A33" s="7" t="s">
        <v>95</v>
      </c>
      <c r="B33" s="93" t="s">
        <v>59</v>
      </c>
      <c r="C33" s="94"/>
      <c r="D33" s="54">
        <v>21000</v>
      </c>
      <c r="E33" s="31"/>
      <c r="F33" s="22"/>
      <c r="G33" s="9">
        <f t="shared" si="3"/>
        <v>0</v>
      </c>
      <c r="H33" s="44">
        <f t="shared" si="4"/>
        <v>0</v>
      </c>
      <c r="I33" s="21">
        <f t="shared" si="5"/>
        <v>0</v>
      </c>
      <c r="J33" s="23"/>
      <c r="K33" s="24"/>
      <c r="L33" s="24"/>
      <c r="M33" s="25"/>
    </row>
    <row r="34" spans="1:13" ht="24.95" customHeight="1" x14ac:dyDescent="0.25">
      <c r="A34" s="7" t="s">
        <v>96</v>
      </c>
      <c r="B34" s="93" t="s">
        <v>60</v>
      </c>
      <c r="C34" s="94"/>
      <c r="D34" s="54">
        <v>4800</v>
      </c>
      <c r="E34" s="31"/>
      <c r="F34" s="22"/>
      <c r="G34" s="9">
        <f t="shared" si="3"/>
        <v>0</v>
      </c>
      <c r="H34" s="44">
        <f t="shared" si="4"/>
        <v>0</v>
      </c>
      <c r="I34" s="21">
        <f t="shared" si="5"/>
        <v>0</v>
      </c>
      <c r="J34" s="23"/>
      <c r="K34" s="24"/>
      <c r="L34" s="24"/>
      <c r="M34" s="25"/>
    </row>
    <row r="35" spans="1:13" ht="24.95" customHeight="1" x14ac:dyDescent="0.25">
      <c r="A35" s="7" t="s">
        <v>97</v>
      </c>
      <c r="B35" s="93" t="s">
        <v>61</v>
      </c>
      <c r="C35" s="94"/>
      <c r="D35" s="54">
        <v>11100</v>
      </c>
      <c r="E35" s="31"/>
      <c r="F35" s="22"/>
      <c r="G35" s="9">
        <f t="shared" si="3"/>
        <v>0</v>
      </c>
      <c r="H35" s="44">
        <f t="shared" si="4"/>
        <v>0</v>
      </c>
      <c r="I35" s="21">
        <f t="shared" si="5"/>
        <v>0</v>
      </c>
      <c r="J35" s="23"/>
      <c r="K35" s="24"/>
      <c r="L35" s="24"/>
      <c r="M35" s="25"/>
    </row>
    <row r="36" spans="1:13" ht="24.95" customHeight="1" x14ac:dyDescent="0.25">
      <c r="A36" s="7" t="s">
        <v>98</v>
      </c>
      <c r="B36" s="93" t="s">
        <v>62</v>
      </c>
      <c r="C36" s="94"/>
      <c r="D36" s="54">
        <v>19800</v>
      </c>
      <c r="E36" s="31"/>
      <c r="F36" s="22"/>
      <c r="G36" s="9">
        <f t="shared" si="3"/>
        <v>0</v>
      </c>
      <c r="H36" s="44">
        <f t="shared" si="4"/>
        <v>0</v>
      </c>
      <c r="I36" s="21">
        <f t="shared" si="5"/>
        <v>0</v>
      </c>
      <c r="J36" s="23"/>
      <c r="K36" s="24"/>
      <c r="L36" s="24"/>
      <c r="M36" s="25"/>
    </row>
    <row r="37" spans="1:13" ht="24.95" customHeight="1" x14ac:dyDescent="0.25">
      <c r="A37" s="7" t="s">
        <v>99</v>
      </c>
      <c r="B37" s="93" t="s">
        <v>63</v>
      </c>
      <c r="C37" s="94"/>
      <c r="D37" s="54">
        <v>600</v>
      </c>
      <c r="E37" s="31"/>
      <c r="F37" s="22"/>
      <c r="G37" s="9">
        <f t="shared" si="3"/>
        <v>0</v>
      </c>
      <c r="H37" s="44">
        <f t="shared" si="4"/>
        <v>0</v>
      </c>
      <c r="I37" s="21">
        <f t="shared" si="5"/>
        <v>0</v>
      </c>
      <c r="J37" s="23"/>
      <c r="K37" s="24"/>
      <c r="L37" s="24"/>
      <c r="M37" s="25"/>
    </row>
    <row r="38" spans="1:13" ht="24.95" customHeight="1" x14ac:dyDescent="0.25">
      <c r="A38" s="7" t="s">
        <v>100</v>
      </c>
      <c r="B38" s="93" t="s">
        <v>64</v>
      </c>
      <c r="C38" s="94"/>
      <c r="D38" s="54">
        <v>10800</v>
      </c>
      <c r="E38" s="31"/>
      <c r="F38" s="22"/>
      <c r="G38" s="9">
        <f t="shared" si="3"/>
        <v>0</v>
      </c>
      <c r="H38" s="44">
        <f t="shared" si="4"/>
        <v>0</v>
      </c>
      <c r="I38" s="21">
        <f t="shared" si="5"/>
        <v>0</v>
      </c>
      <c r="J38" s="23"/>
      <c r="K38" s="24"/>
      <c r="L38" s="24"/>
      <c r="M38" s="25"/>
    </row>
    <row r="39" spans="1:13" ht="24.95" customHeight="1" x14ac:dyDescent="0.25">
      <c r="A39" s="7" t="s">
        <v>101</v>
      </c>
      <c r="B39" s="93" t="s">
        <v>65</v>
      </c>
      <c r="C39" s="94"/>
      <c r="D39" s="54">
        <v>6900</v>
      </c>
      <c r="E39" s="31"/>
      <c r="F39" s="22"/>
      <c r="G39" s="9">
        <f t="shared" si="3"/>
        <v>0</v>
      </c>
      <c r="H39" s="44">
        <f t="shared" si="4"/>
        <v>0</v>
      </c>
      <c r="I39" s="21">
        <f t="shared" si="5"/>
        <v>0</v>
      </c>
      <c r="J39" s="23"/>
      <c r="K39" s="24"/>
      <c r="L39" s="24"/>
      <c r="M39" s="25"/>
    </row>
    <row r="40" spans="1:13" ht="24.95" customHeight="1" x14ac:dyDescent="0.25">
      <c r="A40" s="7" t="s">
        <v>102</v>
      </c>
      <c r="B40" s="93" t="s">
        <v>66</v>
      </c>
      <c r="C40" s="94"/>
      <c r="D40" s="54">
        <v>189000</v>
      </c>
      <c r="E40" s="31"/>
      <c r="F40" s="22"/>
      <c r="G40" s="9">
        <f t="shared" si="3"/>
        <v>0</v>
      </c>
      <c r="H40" s="44">
        <f t="shared" si="4"/>
        <v>0</v>
      </c>
      <c r="I40" s="21">
        <f t="shared" si="5"/>
        <v>0</v>
      </c>
      <c r="J40" s="23"/>
      <c r="K40" s="24"/>
      <c r="L40" s="24"/>
      <c r="M40" s="25"/>
    </row>
    <row r="41" spans="1:13" ht="24.95" customHeight="1" x14ac:dyDescent="0.25">
      <c r="A41" s="7" t="s">
        <v>103</v>
      </c>
      <c r="B41" s="93" t="s">
        <v>67</v>
      </c>
      <c r="C41" s="94"/>
      <c r="D41" s="54">
        <v>46200</v>
      </c>
      <c r="E41" s="31"/>
      <c r="F41" s="22"/>
      <c r="G41" s="9">
        <f t="shared" si="3"/>
        <v>0</v>
      </c>
      <c r="H41" s="44">
        <f t="shared" si="4"/>
        <v>0</v>
      </c>
      <c r="I41" s="21">
        <f t="shared" si="5"/>
        <v>0</v>
      </c>
      <c r="J41" s="23"/>
      <c r="K41" s="24"/>
      <c r="L41" s="24"/>
      <c r="M41" s="25"/>
    </row>
    <row r="42" spans="1:13" ht="24.95" customHeight="1" x14ac:dyDescent="0.25">
      <c r="A42" s="7" t="s">
        <v>104</v>
      </c>
      <c r="B42" s="93" t="s">
        <v>68</v>
      </c>
      <c r="C42" s="94"/>
      <c r="D42" s="54">
        <v>16200</v>
      </c>
      <c r="E42" s="31"/>
      <c r="F42" s="22"/>
      <c r="G42" s="9">
        <f t="shared" si="3"/>
        <v>0</v>
      </c>
      <c r="H42" s="44">
        <f t="shared" si="4"/>
        <v>0</v>
      </c>
      <c r="I42" s="21">
        <f t="shared" si="5"/>
        <v>0</v>
      </c>
      <c r="J42" s="23"/>
      <c r="K42" s="24"/>
      <c r="L42" s="24"/>
      <c r="M42" s="25"/>
    </row>
    <row r="43" spans="1:13" ht="24.95" customHeight="1" x14ac:dyDescent="0.25">
      <c r="A43" s="7" t="s">
        <v>105</v>
      </c>
      <c r="B43" s="93" t="s">
        <v>69</v>
      </c>
      <c r="C43" s="94"/>
      <c r="D43" s="54">
        <v>720</v>
      </c>
      <c r="E43" s="31"/>
      <c r="F43" s="22"/>
      <c r="G43" s="9">
        <f t="shared" si="3"/>
        <v>0</v>
      </c>
      <c r="H43" s="44">
        <f t="shared" si="4"/>
        <v>0</v>
      </c>
      <c r="I43" s="21">
        <f t="shared" si="5"/>
        <v>0</v>
      </c>
      <c r="J43" s="23"/>
      <c r="K43" s="24"/>
      <c r="L43" s="24"/>
      <c r="M43" s="25"/>
    </row>
    <row r="44" spans="1:13" ht="24.95" customHeight="1" x14ac:dyDescent="0.25">
      <c r="A44" s="7" t="s">
        <v>106</v>
      </c>
      <c r="B44" s="93" t="s">
        <v>70</v>
      </c>
      <c r="C44" s="94"/>
      <c r="D44" s="54">
        <v>1200</v>
      </c>
      <c r="E44" s="31"/>
      <c r="F44" s="22"/>
      <c r="G44" s="9">
        <f t="shared" si="3"/>
        <v>0</v>
      </c>
      <c r="H44" s="44">
        <f t="shared" si="4"/>
        <v>0</v>
      </c>
      <c r="I44" s="21">
        <f t="shared" si="5"/>
        <v>0</v>
      </c>
      <c r="J44" s="23"/>
      <c r="K44" s="24"/>
      <c r="L44" s="24"/>
      <c r="M44" s="25"/>
    </row>
    <row r="45" spans="1:13" ht="24.95" customHeight="1" x14ac:dyDescent="0.25">
      <c r="A45" s="7" t="s">
        <v>107</v>
      </c>
      <c r="B45" s="93" t="s">
        <v>71</v>
      </c>
      <c r="C45" s="94"/>
      <c r="D45" s="54">
        <v>1260</v>
      </c>
      <c r="E45" s="31"/>
      <c r="F45" s="22"/>
      <c r="G45" s="9">
        <f t="shared" si="3"/>
        <v>0</v>
      </c>
      <c r="H45" s="44">
        <f t="shared" si="4"/>
        <v>0</v>
      </c>
      <c r="I45" s="21">
        <f t="shared" si="5"/>
        <v>0</v>
      </c>
      <c r="J45" s="23"/>
      <c r="K45" s="24"/>
      <c r="L45" s="24"/>
      <c r="M45" s="25"/>
    </row>
    <row r="46" spans="1:13" ht="24.95" customHeight="1" x14ac:dyDescent="0.25">
      <c r="A46" s="7" t="s">
        <v>108</v>
      </c>
      <c r="B46" s="93" t="s">
        <v>72</v>
      </c>
      <c r="C46" s="94"/>
      <c r="D46" s="54">
        <v>3180</v>
      </c>
      <c r="E46" s="31"/>
      <c r="F46" s="22"/>
      <c r="G46" s="9">
        <f t="shared" si="3"/>
        <v>0</v>
      </c>
      <c r="H46" s="44">
        <f t="shared" si="4"/>
        <v>0</v>
      </c>
      <c r="I46" s="21">
        <f t="shared" si="5"/>
        <v>0</v>
      </c>
      <c r="J46" s="23"/>
      <c r="K46" s="24"/>
      <c r="L46" s="24"/>
      <c r="M46" s="25"/>
    </row>
    <row r="47" spans="1:13" ht="24.95" customHeight="1" x14ac:dyDescent="0.25">
      <c r="A47" s="7" t="s">
        <v>109</v>
      </c>
      <c r="B47" s="93" t="s">
        <v>73</v>
      </c>
      <c r="C47" s="94"/>
      <c r="D47" s="54">
        <v>2220</v>
      </c>
      <c r="E47" s="31"/>
      <c r="F47" s="22"/>
      <c r="G47" s="9">
        <f t="shared" si="3"/>
        <v>0</v>
      </c>
      <c r="H47" s="44">
        <f t="shared" si="4"/>
        <v>0</v>
      </c>
      <c r="I47" s="21">
        <f t="shared" si="5"/>
        <v>0</v>
      </c>
      <c r="J47" s="23"/>
      <c r="K47" s="24"/>
      <c r="L47" s="24"/>
      <c r="M47" s="25"/>
    </row>
    <row r="48" spans="1:13" ht="24.95" customHeight="1" x14ac:dyDescent="0.25">
      <c r="A48" s="7" t="s">
        <v>110</v>
      </c>
      <c r="B48" s="93" t="s">
        <v>74</v>
      </c>
      <c r="C48" s="94"/>
      <c r="D48" s="54">
        <v>4200</v>
      </c>
      <c r="E48" s="31"/>
      <c r="F48" s="22"/>
      <c r="G48" s="9">
        <f t="shared" si="3"/>
        <v>0</v>
      </c>
      <c r="H48" s="44">
        <f t="shared" si="4"/>
        <v>0</v>
      </c>
      <c r="I48" s="21">
        <f t="shared" si="5"/>
        <v>0</v>
      </c>
      <c r="J48" s="23"/>
      <c r="K48" s="24"/>
      <c r="L48" s="24"/>
      <c r="M48" s="25"/>
    </row>
    <row r="49" spans="1:13" ht="24.95" customHeight="1" x14ac:dyDescent="0.25">
      <c r="A49" s="7" t="s">
        <v>111</v>
      </c>
      <c r="B49" s="93" t="s">
        <v>75</v>
      </c>
      <c r="C49" s="94"/>
      <c r="D49" s="54">
        <v>3900</v>
      </c>
      <c r="E49" s="31"/>
      <c r="F49" s="22"/>
      <c r="G49" s="9">
        <f t="shared" si="3"/>
        <v>0</v>
      </c>
      <c r="H49" s="44">
        <f t="shared" si="4"/>
        <v>0</v>
      </c>
      <c r="I49" s="21">
        <f t="shared" si="5"/>
        <v>0</v>
      </c>
      <c r="J49" s="23"/>
      <c r="K49" s="24"/>
      <c r="L49" s="24"/>
      <c r="M49" s="25"/>
    </row>
    <row r="50" spans="1:13" ht="24.95" customHeight="1" x14ac:dyDescent="0.25">
      <c r="A50" s="7" t="s">
        <v>112</v>
      </c>
      <c r="B50" s="93" t="s">
        <v>76</v>
      </c>
      <c r="C50" s="94"/>
      <c r="D50" s="54">
        <v>2700</v>
      </c>
      <c r="E50" s="31"/>
      <c r="F50" s="22"/>
      <c r="G50" s="9">
        <f t="shared" si="3"/>
        <v>0</v>
      </c>
      <c r="H50" s="44">
        <f t="shared" si="4"/>
        <v>0</v>
      </c>
      <c r="I50" s="21">
        <f t="shared" si="5"/>
        <v>0</v>
      </c>
      <c r="J50" s="23"/>
      <c r="K50" s="24"/>
      <c r="L50" s="24"/>
      <c r="M50" s="25"/>
    </row>
    <row r="51" spans="1:13" ht="24.95" customHeight="1" x14ac:dyDescent="0.25">
      <c r="A51" s="7" t="s">
        <v>113</v>
      </c>
      <c r="B51" s="93" t="s">
        <v>77</v>
      </c>
      <c r="C51" s="94"/>
      <c r="D51" s="54">
        <v>7200</v>
      </c>
      <c r="E51" s="31"/>
      <c r="F51" s="22"/>
      <c r="G51" s="9">
        <f t="shared" si="3"/>
        <v>0</v>
      </c>
      <c r="H51" s="44">
        <f t="shared" si="4"/>
        <v>0</v>
      </c>
      <c r="I51" s="21">
        <f t="shared" si="5"/>
        <v>0</v>
      </c>
      <c r="J51" s="23"/>
      <c r="K51" s="24"/>
      <c r="L51" s="24"/>
      <c r="M51" s="25"/>
    </row>
    <row r="52" spans="1:13" ht="24.95" customHeight="1" x14ac:dyDescent="0.25">
      <c r="A52" s="7" t="s">
        <v>114</v>
      </c>
      <c r="B52" s="93" t="s">
        <v>78</v>
      </c>
      <c r="C52" s="94"/>
      <c r="D52" s="54">
        <v>30000</v>
      </c>
      <c r="E52" s="31"/>
      <c r="F52" s="22"/>
      <c r="G52" s="9">
        <f t="shared" si="3"/>
        <v>0</v>
      </c>
      <c r="H52" s="44">
        <f t="shared" si="4"/>
        <v>0</v>
      </c>
      <c r="I52" s="21">
        <f t="shared" si="5"/>
        <v>0</v>
      </c>
      <c r="J52" s="23"/>
      <c r="K52" s="24"/>
      <c r="L52" s="24"/>
      <c r="M52" s="25"/>
    </row>
    <row r="53" spans="1:13" ht="24.95" customHeight="1" x14ac:dyDescent="0.25">
      <c r="A53" s="7" t="s">
        <v>115</v>
      </c>
      <c r="B53" s="93" t="s">
        <v>79</v>
      </c>
      <c r="C53" s="94"/>
      <c r="D53" s="54">
        <v>3000</v>
      </c>
      <c r="E53" s="31"/>
      <c r="F53" s="22"/>
      <c r="G53" s="9">
        <f t="shared" si="3"/>
        <v>0</v>
      </c>
      <c r="H53" s="44">
        <f t="shared" si="4"/>
        <v>0</v>
      </c>
      <c r="I53" s="21">
        <f t="shared" si="5"/>
        <v>0</v>
      </c>
      <c r="J53" s="23"/>
      <c r="K53" s="24"/>
      <c r="L53" s="24"/>
      <c r="M53" s="25"/>
    </row>
    <row r="54" spans="1:13" ht="24.95" customHeight="1" x14ac:dyDescent="0.25">
      <c r="A54" s="7" t="s">
        <v>116</v>
      </c>
      <c r="B54" s="93" t="s">
        <v>80</v>
      </c>
      <c r="C54" s="94"/>
      <c r="D54" s="54">
        <v>600</v>
      </c>
      <c r="E54" s="31"/>
      <c r="F54" s="22"/>
      <c r="G54" s="9">
        <f t="shared" si="3"/>
        <v>0</v>
      </c>
      <c r="H54" s="44">
        <f t="shared" si="4"/>
        <v>0</v>
      </c>
      <c r="I54" s="21">
        <f t="shared" si="5"/>
        <v>0</v>
      </c>
      <c r="J54" s="23"/>
      <c r="K54" s="24"/>
      <c r="L54" s="24"/>
      <c r="M54" s="25"/>
    </row>
    <row r="55" spans="1:13" ht="24.95" customHeight="1" x14ac:dyDescent="0.25">
      <c r="A55" s="7" t="s">
        <v>117</v>
      </c>
      <c r="B55" s="93" t="s">
        <v>81</v>
      </c>
      <c r="C55" s="94"/>
      <c r="D55" s="54">
        <v>3600</v>
      </c>
      <c r="E55" s="31"/>
      <c r="F55" s="22"/>
      <c r="G55" s="9">
        <f t="shared" si="3"/>
        <v>0</v>
      </c>
      <c r="H55" s="44">
        <f t="shared" si="4"/>
        <v>0</v>
      </c>
      <c r="I55" s="21">
        <f t="shared" si="5"/>
        <v>0</v>
      </c>
      <c r="J55" s="23"/>
      <c r="K55" s="24"/>
      <c r="L55" s="24"/>
      <c r="M55" s="25"/>
    </row>
    <row r="56" spans="1:13" ht="24.95" customHeight="1" x14ac:dyDescent="0.25">
      <c r="A56" s="7" t="s">
        <v>118</v>
      </c>
      <c r="B56" s="93" t="s">
        <v>82</v>
      </c>
      <c r="C56" s="94"/>
      <c r="D56" s="54">
        <v>3300</v>
      </c>
      <c r="E56" s="31"/>
      <c r="F56" s="22"/>
      <c r="G56" s="9">
        <f t="shared" si="3"/>
        <v>0</v>
      </c>
      <c r="H56" s="44">
        <f t="shared" si="4"/>
        <v>0</v>
      </c>
      <c r="I56" s="21">
        <f t="shared" si="5"/>
        <v>0</v>
      </c>
      <c r="J56" s="23"/>
      <c r="K56" s="24"/>
      <c r="L56" s="24"/>
      <c r="M56" s="25"/>
    </row>
    <row r="57" spans="1:13" ht="24.95" customHeight="1" x14ac:dyDescent="0.25">
      <c r="A57" s="7" t="s">
        <v>119</v>
      </c>
      <c r="B57" s="93" t="s">
        <v>83</v>
      </c>
      <c r="C57" s="94"/>
      <c r="D57" s="54">
        <v>13800</v>
      </c>
      <c r="E57" s="31"/>
      <c r="F57" s="22"/>
      <c r="G57" s="9">
        <f t="shared" si="3"/>
        <v>0</v>
      </c>
      <c r="H57" s="44">
        <f t="shared" si="4"/>
        <v>0</v>
      </c>
      <c r="I57" s="21">
        <f t="shared" si="5"/>
        <v>0</v>
      </c>
      <c r="J57" s="23"/>
      <c r="K57" s="24"/>
      <c r="L57" s="24"/>
      <c r="M57" s="25"/>
    </row>
    <row r="58" spans="1:13" ht="24.95" customHeight="1" x14ac:dyDescent="0.25">
      <c r="A58" s="7" t="s">
        <v>120</v>
      </c>
      <c r="B58" s="93" t="s">
        <v>84</v>
      </c>
      <c r="C58" s="94"/>
      <c r="D58" s="54">
        <v>13800</v>
      </c>
      <c r="E58" s="31"/>
      <c r="F58" s="22"/>
      <c r="G58" s="9">
        <f t="shared" si="3"/>
        <v>0</v>
      </c>
      <c r="H58" s="44">
        <f t="shared" si="4"/>
        <v>0</v>
      </c>
      <c r="I58" s="21">
        <f t="shared" si="5"/>
        <v>0</v>
      </c>
      <c r="J58" s="23"/>
      <c r="K58" s="24"/>
      <c r="L58" s="24"/>
      <c r="M58" s="25"/>
    </row>
    <row r="59" spans="1:13" ht="24.95" customHeight="1" x14ac:dyDescent="0.25">
      <c r="A59" s="7" t="s">
        <v>121</v>
      </c>
      <c r="B59" s="93" t="s">
        <v>85</v>
      </c>
      <c r="C59" s="94"/>
      <c r="D59" s="54">
        <v>3300</v>
      </c>
      <c r="E59" s="31"/>
      <c r="F59" s="22"/>
      <c r="G59" s="9">
        <f t="shared" si="3"/>
        <v>0</v>
      </c>
      <c r="H59" s="44">
        <f t="shared" si="4"/>
        <v>0</v>
      </c>
      <c r="I59" s="21">
        <f t="shared" si="5"/>
        <v>0</v>
      </c>
      <c r="J59" s="23"/>
      <c r="K59" s="24"/>
      <c r="L59" s="24"/>
      <c r="M59" s="25"/>
    </row>
    <row r="60" spans="1:13" ht="24.95" customHeight="1" x14ac:dyDescent="0.25">
      <c r="A60" s="7" t="s">
        <v>122</v>
      </c>
      <c r="B60" s="93" t="s">
        <v>86</v>
      </c>
      <c r="C60" s="94"/>
      <c r="D60" s="54">
        <v>18000</v>
      </c>
      <c r="E60" s="31"/>
      <c r="F60" s="22"/>
      <c r="G60" s="9">
        <f t="shared" si="3"/>
        <v>0</v>
      </c>
      <c r="H60" s="44">
        <f t="shared" si="4"/>
        <v>0</v>
      </c>
      <c r="I60" s="21">
        <f t="shared" si="5"/>
        <v>0</v>
      </c>
      <c r="J60" s="23"/>
      <c r="K60" s="24"/>
      <c r="L60" s="24"/>
      <c r="M60" s="25"/>
    </row>
    <row r="61" spans="1:13" ht="24.95" customHeight="1" thickBot="1" x14ac:dyDescent="0.3">
      <c r="A61" s="41" t="s">
        <v>123</v>
      </c>
      <c r="B61" s="91" t="s">
        <v>87</v>
      </c>
      <c r="C61" s="92"/>
      <c r="D61" s="55">
        <v>34800</v>
      </c>
      <c r="E61" s="32"/>
      <c r="F61" s="16"/>
      <c r="G61" s="17">
        <f t="shared" si="0"/>
        <v>0</v>
      </c>
      <c r="H61" s="45">
        <f t="shared" si="1"/>
        <v>0</v>
      </c>
      <c r="I61" s="46">
        <f t="shared" si="2"/>
        <v>0</v>
      </c>
      <c r="J61" s="18"/>
      <c r="K61" s="19"/>
      <c r="L61" s="19"/>
      <c r="M61" s="20"/>
    </row>
    <row r="62" spans="1:13" ht="24.95" customHeight="1" thickBot="1" x14ac:dyDescent="0.3">
      <c r="A62" s="58"/>
      <c r="B62" s="59"/>
      <c r="C62" s="59"/>
      <c r="D62" s="60"/>
      <c r="E62" s="61"/>
      <c r="F62" s="62"/>
      <c r="G62" s="63"/>
      <c r="H62" s="74">
        <f>SUM(H9:H61)</f>
        <v>0</v>
      </c>
      <c r="I62" s="75">
        <f>SUM(I9:I61)</f>
        <v>0</v>
      </c>
      <c r="J62" s="65"/>
      <c r="K62" s="66"/>
      <c r="L62" s="66"/>
      <c r="M62" s="66"/>
    </row>
    <row r="63" spans="1:13" ht="24.95" customHeight="1" thickBot="1" x14ac:dyDescent="0.3">
      <c r="A63" s="58"/>
      <c r="B63" s="59"/>
      <c r="C63" s="59"/>
      <c r="D63" s="60"/>
      <c r="E63" s="61"/>
      <c r="F63" s="62"/>
      <c r="G63" s="63"/>
      <c r="H63" s="64"/>
      <c r="I63" s="63"/>
      <c r="J63" s="65"/>
      <c r="K63" s="66"/>
      <c r="L63" s="66"/>
      <c r="M63" s="66"/>
    </row>
    <row r="64" spans="1:13" ht="81" customHeight="1" x14ac:dyDescent="0.25">
      <c r="A64" s="67" t="s">
        <v>2</v>
      </c>
      <c r="B64" s="84" t="s">
        <v>129</v>
      </c>
      <c r="C64" s="85"/>
      <c r="D64" s="68" t="s">
        <v>124</v>
      </c>
      <c r="E64" s="68" t="s">
        <v>6</v>
      </c>
      <c r="F64" s="68" t="s">
        <v>27</v>
      </c>
      <c r="G64" s="69" t="s">
        <v>10</v>
      </c>
      <c r="H64" s="69" t="s">
        <v>125</v>
      </c>
      <c r="I64" s="69" t="s">
        <v>127</v>
      </c>
      <c r="J64" s="70" t="s">
        <v>7</v>
      </c>
      <c r="K64" s="68" t="s">
        <v>8</v>
      </c>
      <c r="L64" s="68" t="s">
        <v>9</v>
      </c>
      <c r="M64" s="71" t="s">
        <v>5</v>
      </c>
    </row>
    <row r="65" spans="1:13" ht="24.95" customHeight="1" x14ac:dyDescent="0.25">
      <c r="A65" s="7" t="s">
        <v>0</v>
      </c>
      <c r="B65" s="87"/>
      <c r="C65" s="88"/>
      <c r="D65" s="26"/>
      <c r="E65" s="30"/>
      <c r="F65" s="8"/>
      <c r="G65" s="77"/>
      <c r="H65" s="78">
        <f t="shared" ref="H65:H72" si="6">SUM(H62)</f>
        <v>0</v>
      </c>
      <c r="I65" s="77">
        <f t="shared" ref="I65:I72" si="7">SUM(H65)</f>
        <v>0</v>
      </c>
      <c r="J65" s="79"/>
      <c r="K65" s="11"/>
      <c r="L65" s="11"/>
      <c r="M65" s="12"/>
    </row>
    <row r="66" spans="1:13" ht="24.95" customHeight="1" x14ac:dyDescent="0.25">
      <c r="A66" s="7" t="s">
        <v>1</v>
      </c>
      <c r="B66" s="87"/>
      <c r="C66" s="88"/>
      <c r="D66" s="26"/>
      <c r="E66" s="30"/>
      <c r="F66" s="8"/>
      <c r="G66" s="77"/>
      <c r="H66" s="78">
        <f t="shared" si="6"/>
        <v>0</v>
      </c>
      <c r="I66" s="77">
        <f t="shared" si="7"/>
        <v>0</v>
      </c>
      <c r="J66" s="79"/>
      <c r="K66" s="11"/>
      <c r="L66" s="11"/>
      <c r="M66" s="12"/>
    </row>
    <row r="67" spans="1:13" ht="24.95" customHeight="1" x14ac:dyDescent="0.25">
      <c r="A67" s="7" t="s">
        <v>11</v>
      </c>
      <c r="B67" s="87"/>
      <c r="C67" s="88"/>
      <c r="D67" s="26"/>
      <c r="E67" s="30"/>
      <c r="F67" s="8"/>
      <c r="G67" s="77"/>
      <c r="H67" s="78">
        <f t="shared" si="6"/>
        <v>0</v>
      </c>
      <c r="I67" s="77">
        <f t="shared" si="7"/>
        <v>0</v>
      </c>
      <c r="J67" s="79"/>
      <c r="K67" s="11"/>
      <c r="L67" s="11"/>
      <c r="M67" s="12"/>
    </row>
    <row r="68" spans="1:13" ht="24.95" customHeight="1" x14ac:dyDescent="0.25">
      <c r="A68" s="7" t="s">
        <v>12</v>
      </c>
      <c r="B68" s="87"/>
      <c r="C68" s="88"/>
      <c r="D68" s="26"/>
      <c r="E68" s="30"/>
      <c r="F68" s="8"/>
      <c r="G68" s="77"/>
      <c r="H68" s="78">
        <f t="shared" si="6"/>
        <v>0</v>
      </c>
      <c r="I68" s="77">
        <f t="shared" si="7"/>
        <v>0</v>
      </c>
      <c r="J68" s="79"/>
      <c r="K68" s="11"/>
      <c r="L68" s="11"/>
      <c r="M68" s="12"/>
    </row>
    <row r="69" spans="1:13" ht="24.95" customHeight="1" x14ac:dyDescent="0.25">
      <c r="A69" s="7" t="s">
        <v>14</v>
      </c>
      <c r="B69" s="87"/>
      <c r="C69" s="88"/>
      <c r="D69" s="26"/>
      <c r="E69" s="30"/>
      <c r="F69" s="8"/>
      <c r="G69" s="77"/>
      <c r="H69" s="78">
        <f t="shared" si="6"/>
        <v>0</v>
      </c>
      <c r="I69" s="77">
        <f t="shared" si="7"/>
        <v>0</v>
      </c>
      <c r="J69" s="79"/>
      <c r="K69" s="11"/>
      <c r="L69" s="11"/>
      <c r="M69" s="12"/>
    </row>
    <row r="70" spans="1:13" ht="24.95" customHeight="1" x14ac:dyDescent="0.25">
      <c r="A70" s="7" t="s">
        <v>15</v>
      </c>
      <c r="B70" s="87"/>
      <c r="C70" s="88"/>
      <c r="D70" s="26"/>
      <c r="E70" s="30"/>
      <c r="F70" s="8"/>
      <c r="G70" s="77"/>
      <c r="H70" s="78">
        <f t="shared" si="6"/>
        <v>0</v>
      </c>
      <c r="I70" s="77">
        <f t="shared" si="7"/>
        <v>0</v>
      </c>
      <c r="J70" s="79"/>
      <c r="K70" s="11"/>
      <c r="L70" s="11"/>
      <c r="M70" s="12"/>
    </row>
    <row r="71" spans="1:13" ht="24.95" customHeight="1" thickBot="1" x14ac:dyDescent="0.3">
      <c r="A71" s="41" t="s">
        <v>16</v>
      </c>
      <c r="B71" s="89"/>
      <c r="C71" s="90"/>
      <c r="D71" s="27"/>
      <c r="E71" s="32"/>
      <c r="F71" s="16"/>
      <c r="G71" s="80"/>
      <c r="H71" s="81">
        <f t="shared" si="6"/>
        <v>0</v>
      </c>
      <c r="I71" s="80">
        <f t="shared" si="7"/>
        <v>0</v>
      </c>
      <c r="J71" s="82"/>
      <c r="K71" s="19"/>
      <c r="L71" s="19"/>
      <c r="M71" s="20"/>
    </row>
    <row r="72" spans="1:13" ht="24.95" customHeight="1" thickBot="1" x14ac:dyDescent="0.3">
      <c r="A72" s="86" t="s">
        <v>128</v>
      </c>
      <c r="B72" s="86"/>
      <c r="C72" s="86"/>
      <c r="D72" s="86"/>
      <c r="E72" s="86"/>
      <c r="F72" s="86"/>
      <c r="G72" s="86"/>
      <c r="H72" s="76">
        <f t="shared" si="6"/>
        <v>0</v>
      </c>
      <c r="I72" s="75">
        <f t="shared" si="7"/>
        <v>0</v>
      </c>
      <c r="J72" s="65"/>
      <c r="K72" s="66"/>
      <c r="L72" s="66"/>
      <c r="M72" s="66"/>
    </row>
    <row r="73" spans="1:13" ht="24.95" customHeight="1" x14ac:dyDescent="0.25">
      <c r="A73" s="58"/>
      <c r="B73" s="59"/>
      <c r="C73" s="59"/>
      <c r="D73" s="60"/>
      <c r="E73" s="61"/>
      <c r="F73" s="62"/>
      <c r="G73" s="63"/>
      <c r="H73" s="64"/>
      <c r="I73" s="63"/>
      <c r="J73" s="65"/>
      <c r="K73" s="66"/>
      <c r="L73" s="66"/>
      <c r="M73" s="66"/>
    </row>
    <row r="74" spans="1:13" s="2" customFormat="1" ht="34.5" customHeight="1" thickBot="1" x14ac:dyDescent="0.3">
      <c r="A74" s="13"/>
      <c r="B74" s="14"/>
      <c r="C74" s="15"/>
      <c r="D74" s="13"/>
      <c r="E74" s="33"/>
      <c r="F74" s="13"/>
      <c r="G74" s="13"/>
      <c r="H74" s="1"/>
      <c r="I74" s="13"/>
      <c r="J74" s="13"/>
      <c r="K74" s="13"/>
      <c r="L74" s="13"/>
      <c r="M74" s="13"/>
    </row>
    <row r="75" spans="1:13" s="2" customFormat="1" ht="39.950000000000003" customHeight="1" thickBot="1" x14ac:dyDescent="0.3">
      <c r="A75" s="13"/>
      <c r="B75" s="104" t="s">
        <v>30</v>
      </c>
      <c r="C75" s="105"/>
      <c r="D75" s="106"/>
      <c r="E75" s="72" t="s">
        <v>28</v>
      </c>
      <c r="F75" s="56">
        <f>H62+H72</f>
        <v>0</v>
      </c>
      <c r="H75" s="1"/>
      <c r="I75" s="13"/>
      <c r="J75" s="13"/>
      <c r="K75" s="13"/>
      <c r="L75" s="13"/>
      <c r="M75" s="13"/>
    </row>
    <row r="76" spans="1:13" ht="39.950000000000003" customHeight="1" thickBot="1" x14ac:dyDescent="0.3">
      <c r="B76" s="42"/>
      <c r="C76" s="42"/>
      <c r="D76" s="42"/>
      <c r="E76" s="73" t="s">
        <v>29</v>
      </c>
      <c r="F76" s="57">
        <f>I62+I72</f>
        <v>0</v>
      </c>
    </row>
    <row r="77" spans="1:13" x14ac:dyDescent="0.25">
      <c r="F77" s="13"/>
    </row>
    <row r="78" spans="1:13" x14ac:dyDescent="0.25">
      <c r="F78" s="13"/>
    </row>
    <row r="79" spans="1:13" x14ac:dyDescent="0.25">
      <c r="F79" s="13"/>
    </row>
  </sheetData>
  <sheetProtection formatRows="0" selectLockedCells="1"/>
  <mergeCells count="68">
    <mergeCell ref="B12:C12"/>
    <mergeCell ref="B13:C13"/>
    <mergeCell ref="B14:C14"/>
    <mergeCell ref="B15:C15"/>
    <mergeCell ref="B75:D75"/>
    <mergeCell ref="B28:B30"/>
    <mergeCell ref="B27:C27"/>
    <mergeCell ref="B26:C26"/>
    <mergeCell ref="B31:C31"/>
    <mergeCell ref="B32:C32"/>
    <mergeCell ref="B33:C33"/>
    <mergeCell ref="B34:C34"/>
    <mergeCell ref="B35:C35"/>
    <mergeCell ref="B36:C36"/>
    <mergeCell ref="B37:C37"/>
    <mergeCell ref="B38:C38"/>
    <mergeCell ref="B10:C10"/>
    <mergeCell ref="A3:B3"/>
    <mergeCell ref="A4:B4"/>
    <mergeCell ref="A6:N6"/>
    <mergeCell ref="B11:C11"/>
    <mergeCell ref="A2:M2"/>
    <mergeCell ref="C3:M3"/>
    <mergeCell ref="C4:M4"/>
    <mergeCell ref="B8:C8"/>
    <mergeCell ref="B9:C9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39:C39"/>
    <mergeCell ref="B54:C54"/>
    <mergeCell ref="B40:C40"/>
    <mergeCell ref="B41:C41"/>
    <mergeCell ref="B42:C42"/>
    <mergeCell ref="B43:C43"/>
    <mergeCell ref="B44:C44"/>
    <mergeCell ref="B52:C52"/>
    <mergeCell ref="B61:C61"/>
    <mergeCell ref="B60:C60"/>
    <mergeCell ref="B58:C58"/>
    <mergeCell ref="B45:C45"/>
    <mergeCell ref="B46:C46"/>
    <mergeCell ref="B47:C47"/>
    <mergeCell ref="B48:C48"/>
    <mergeCell ref="B50:C50"/>
    <mergeCell ref="B49:C49"/>
    <mergeCell ref="B51:C51"/>
    <mergeCell ref="B53:C53"/>
    <mergeCell ref="B56:C56"/>
    <mergeCell ref="B55:C55"/>
    <mergeCell ref="B57:C57"/>
    <mergeCell ref="B59:C59"/>
    <mergeCell ref="B64:C64"/>
    <mergeCell ref="A72:G72"/>
    <mergeCell ref="B65:C65"/>
    <mergeCell ref="B66:C66"/>
    <mergeCell ref="B67:C67"/>
    <mergeCell ref="B71:C71"/>
    <mergeCell ref="B68:C68"/>
    <mergeCell ref="B69:C69"/>
    <mergeCell ref="B70:C70"/>
  </mergeCells>
  <phoneticPr fontId="5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46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df6aefabcc8810d21d55ccd336aa9f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7a1e7386352f11a7b3dd0308956a7250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F2FE16-0F09-4280-B62F-3027B67A24FE}">
  <ds:schemaRefs>
    <ds:schemaRef ds:uri="http://schemas.microsoft.com/office/2006/metadata/properties"/>
    <ds:schemaRef ds:uri="http://schemas.microsoft.com/office/infopath/2007/PartnerControls"/>
    <ds:schemaRef ds:uri="e9e534ac-fe83-40da-8794-8068cd5d4b91"/>
    <ds:schemaRef ds:uri="f3110c65-9519-4fb3-b560-7bcdba1beb20"/>
  </ds:schemaRefs>
</ds:datastoreItem>
</file>

<file path=customXml/itemProps2.xml><?xml version="1.0" encoding="utf-8"?>
<ds:datastoreItem xmlns:ds="http://schemas.openxmlformats.org/officeDocument/2006/customXml" ds:itemID="{2444FB0A-0CD0-4C98-B64A-994F478F9E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e534ac-fe83-40da-8794-8068cd5d4b91"/>
    <ds:schemaRef ds:uri="f3110c65-9519-4fb3-b560-7bcdba1beb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4271EC-BF2A-49D3-96B3-2AF0901A105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2025-03-23T13:51:47Z</cp:lastPrinted>
  <dcterms:created xsi:type="dcterms:W3CDTF">2015-06-10T10:34:03Z</dcterms:created>
  <dcterms:modified xsi:type="dcterms:W3CDTF">2025-10-13T09:12:50Z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  <property fmtid="{D5CDD505-2E9C-101B-9397-08002B2CF9AE}" pid="3" name="MediaServiceImageTags">
    <vt:lpwstr/>
  </property>
</Properties>
</file>